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8680" windowHeight="13350" activeTab="0"/>
  </bookViews>
  <sheets>
    <sheet name="Tabelle1" sheetId="1" r:id="rId1"/>
    <sheet name="Tabelle2" sheetId="2" state="hidden" r:id="rId2"/>
  </sheets>
  <definedNames>
    <definedName name="_xlnm.Print_Area" localSheetId="0">'Tabelle1'!$A$1:$F$24</definedName>
  </definedNames>
  <calcPr fullCalcOnLoad="1"/>
</workbook>
</file>

<file path=xl/sharedStrings.xml><?xml version="1.0" encoding="utf-8"?>
<sst xmlns="http://schemas.openxmlformats.org/spreadsheetml/2006/main" count="31" uniqueCount="27">
  <si>
    <t>Erfahrungsnoten</t>
  </si>
  <si>
    <t>Gesamtnotenschnitt</t>
  </si>
  <si>
    <t>Nicht mehr als 2 Fachnoten ungenügend</t>
  </si>
  <si>
    <t>Minusnotenpunkte</t>
  </si>
  <si>
    <t>Anzahl UG</t>
  </si>
  <si>
    <t xml:space="preserve">Deutsch </t>
  </si>
  <si>
    <t>Französisch</t>
  </si>
  <si>
    <t xml:space="preserve"> ERFA-Note Ø  </t>
  </si>
  <si>
    <t xml:space="preserve"> Prüfungsnote QV</t>
  </si>
  <si>
    <t xml:space="preserve"> Fachnote Notenausweis</t>
  </si>
  <si>
    <r>
      <t xml:space="preserve">Kanton St.Gallen
Bildungsdepartement
</t>
    </r>
    <r>
      <rPr>
        <b/>
        <sz val="10.5"/>
        <rFont val="Arial"/>
        <family val="2"/>
      </rPr>
      <t>Berufs- und Weiterbildungszentrum Buchs</t>
    </r>
  </si>
  <si>
    <t>Umrechnung für den Notenausweis</t>
  </si>
  <si>
    <t>Geschichte und Politik</t>
  </si>
  <si>
    <t>IDAF</t>
  </si>
  <si>
    <t>Mathematik Grundlagen</t>
  </si>
  <si>
    <t>Naturwissenschaften 1</t>
  </si>
  <si>
    <t>Naturwissenschaften 2</t>
  </si>
  <si>
    <t>Wirtschaft und Recht</t>
  </si>
  <si>
    <t>Naturwissenschaften 1 (Biologie und Chemie)</t>
  </si>
  <si>
    <t>Naturwissenschaften 2 (Physik)</t>
  </si>
  <si>
    <t xml:space="preserve">Englisch </t>
  </si>
  <si>
    <t>Deutsch</t>
  </si>
  <si>
    <t>Englisch</t>
  </si>
  <si>
    <t>IDPA</t>
  </si>
  <si>
    <t>Gesamtnotendurchschnitt (mindstens 4.0)</t>
  </si>
  <si>
    <t>Abweichung zur Note 4.0 (maximal 2 Notenpunkte)</t>
  </si>
  <si>
    <t>Notenrechner BM 2, BMNV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</si>
</sst>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</numFmts>
  <fonts count="46">
    <font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Frutiger LT 45 Light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.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.5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164" fontId="4" fillId="0" borderId="0" xfId="51" applyNumberFormat="1" applyFont="1" applyFill="1" applyBorder="1" applyAlignment="1" applyProtection="1">
      <alignment vertical="top"/>
      <protection/>
    </xf>
    <xf numFmtId="0" fontId="4" fillId="0" borderId="0" xfId="51" applyFont="1" applyFill="1" applyBorder="1" applyAlignment="1" applyProtection="1">
      <alignment vertical="top"/>
      <protection/>
    </xf>
    <xf numFmtId="0" fontId="3" fillId="0" borderId="0" xfId="51" applyFont="1" applyFill="1" applyBorder="1" applyAlignment="1" applyProtection="1">
      <alignment vertical="top"/>
      <protection/>
    </xf>
    <xf numFmtId="0" fontId="8" fillId="0" borderId="0" xfId="51" applyFont="1" applyFill="1" applyBorder="1" applyAlignment="1" applyProtection="1">
      <alignment horizontal="right" vertical="top"/>
      <protection/>
    </xf>
    <xf numFmtId="0" fontId="4" fillId="33" borderId="0" xfId="51" applyFont="1" applyFill="1" applyBorder="1" applyAlignment="1" applyProtection="1">
      <alignment vertical="top"/>
      <protection/>
    </xf>
    <xf numFmtId="0" fontId="4" fillId="33" borderId="0" xfId="51" applyFont="1" applyFill="1" applyBorder="1" applyAlignment="1">
      <alignment vertical="top"/>
      <protection/>
    </xf>
    <xf numFmtId="0" fontId="9" fillId="0" borderId="0" xfId="51" applyFont="1" applyFill="1" applyBorder="1" applyAlignment="1" applyProtection="1">
      <alignment horizontal="right" vertical="top"/>
      <protection/>
    </xf>
    <xf numFmtId="0" fontId="4" fillId="34" borderId="10" xfId="51" applyFont="1" applyFill="1" applyBorder="1" applyAlignment="1" applyProtection="1">
      <alignment vertical="center"/>
      <protection/>
    </xf>
    <xf numFmtId="0" fontId="4" fillId="34" borderId="11" xfId="5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3" borderId="0" xfId="51" applyFont="1" applyFill="1" applyBorder="1" applyAlignment="1">
      <alignment vertical="center"/>
      <protection/>
    </xf>
    <xf numFmtId="164" fontId="4" fillId="33" borderId="0" xfId="51" applyNumberFormat="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 vertical="center"/>
      <protection/>
    </xf>
    <xf numFmtId="0" fontId="9" fillId="0" borderId="0" xfId="51" applyFont="1" applyFill="1" applyBorder="1" applyAlignment="1" applyProtection="1">
      <alignment vertical="top"/>
      <protection/>
    </xf>
    <xf numFmtId="164" fontId="4" fillId="0" borderId="12" xfId="51" applyNumberFormat="1" applyFont="1" applyBorder="1" applyAlignment="1" applyProtection="1">
      <alignment horizontal="center" vertical="center"/>
      <protection locked="0"/>
    </xf>
    <xf numFmtId="164" fontId="5" fillId="0" borderId="12" xfId="51" applyNumberFormat="1" applyFont="1" applyBorder="1" applyAlignment="1" applyProtection="1">
      <alignment horizontal="center" vertical="center"/>
      <protection locked="0"/>
    </xf>
    <xf numFmtId="164" fontId="4" fillId="33" borderId="0" xfId="51" applyNumberFormat="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5" fillId="0" borderId="0" xfId="0" applyFont="1" applyBorder="1" applyAlignment="1">
      <alignment horizontal="center"/>
    </xf>
    <xf numFmtId="164" fontId="4" fillId="35" borderId="12" xfId="51" applyNumberFormat="1" applyFont="1" applyFill="1" applyBorder="1" applyAlignment="1" applyProtection="1">
      <alignment horizontal="center" vertical="center"/>
      <protection/>
    </xf>
    <xf numFmtId="0" fontId="4" fillId="34" borderId="13" xfId="51" applyFont="1" applyFill="1" applyBorder="1" applyAlignment="1" applyProtection="1">
      <alignment vertical="center"/>
      <protection/>
    </xf>
    <xf numFmtId="0" fontId="4" fillId="34" borderId="14" xfId="51" applyFont="1" applyFill="1" applyBorder="1" applyAlignment="1" applyProtection="1">
      <alignment vertical="center"/>
      <protection/>
    </xf>
    <xf numFmtId="164" fontId="4" fillId="35" borderId="0" xfId="51" applyNumberFormat="1" applyFont="1" applyFill="1" applyBorder="1" applyAlignment="1" applyProtection="1">
      <alignment vertical="center"/>
      <protection/>
    </xf>
    <xf numFmtId="0" fontId="6" fillId="0" borderId="0" xfId="51" applyFont="1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33" borderId="12" xfId="51" applyFont="1" applyFill="1" applyBorder="1" applyAlignment="1" applyProtection="1">
      <alignment horizontal="center" textRotation="90" wrapText="1"/>
      <protection/>
    </xf>
    <xf numFmtId="0" fontId="5" fillId="0" borderId="12" xfId="51" applyFont="1" applyBorder="1" applyAlignment="1" applyProtection="1">
      <alignment horizontal="left" vertical="center" wrapText="1"/>
      <protection/>
    </xf>
    <xf numFmtId="0" fontId="5" fillId="0" borderId="12" xfId="51" applyFont="1" applyBorder="1" applyAlignment="1" applyProtection="1">
      <alignment vertical="center" wrapText="1"/>
      <protection/>
    </xf>
    <xf numFmtId="0" fontId="5" fillId="0" borderId="15" xfId="51" applyFont="1" applyBorder="1" applyAlignment="1" applyProtection="1">
      <alignment vertical="center" wrapText="1"/>
      <protection/>
    </xf>
    <xf numFmtId="0" fontId="5" fillId="0" borderId="10" xfId="51" applyFont="1" applyBorder="1" applyAlignment="1" applyProtection="1">
      <alignment vertical="center" wrapText="1"/>
      <protection/>
    </xf>
    <xf numFmtId="164" fontId="5" fillId="11" borderId="12" xfId="51" applyNumberFormat="1" applyFont="1" applyFill="1" applyBorder="1" applyAlignment="1" applyProtection="1">
      <alignment horizontal="center" vertical="center"/>
      <protection/>
    </xf>
    <xf numFmtId="164" fontId="5" fillId="12" borderId="12" xfId="51" applyNumberFormat="1" applyFont="1" applyFill="1" applyBorder="1" applyAlignment="1" applyProtection="1">
      <alignment horizontal="center" vertical="center"/>
      <protection/>
    </xf>
    <xf numFmtId="0" fontId="5" fillId="33" borderId="0" xfId="51" applyFont="1" applyFill="1" applyBorder="1" applyAlignment="1" applyProtection="1">
      <alignment vertical="center"/>
      <protection/>
    </xf>
    <xf numFmtId="0" fontId="5" fillId="9" borderId="0" xfId="51" applyFont="1" applyFill="1" applyBorder="1" applyAlignment="1" applyProtection="1">
      <alignment horizontal="right" vertical="center"/>
      <protection/>
    </xf>
    <xf numFmtId="164" fontId="5" fillId="12" borderId="16" xfId="51" applyNumberFormat="1" applyFont="1" applyFill="1" applyBorder="1" applyAlignment="1" applyProtection="1">
      <alignment horizontal="center" vertical="center"/>
      <protection/>
    </xf>
    <xf numFmtId="164" fontId="5" fillId="12" borderId="15" xfId="5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33" borderId="16" xfId="51" applyFont="1" applyFill="1" applyBorder="1" applyAlignment="1" applyProtection="1">
      <alignment horizontal="center" vertical="center" wrapText="1"/>
      <protection/>
    </xf>
    <xf numFmtId="0" fontId="5" fillId="33" borderId="15" xfId="5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horizontal="center" vertical="center"/>
      <protection/>
    </xf>
    <xf numFmtId="0" fontId="5" fillId="33" borderId="14" xfId="51" applyFont="1" applyFill="1" applyBorder="1" applyAlignment="1" applyProtection="1">
      <alignment horizontal="center" vertical="center"/>
      <protection/>
    </xf>
    <xf numFmtId="0" fontId="5" fillId="33" borderId="17" xfId="51" applyFont="1" applyFill="1" applyBorder="1" applyAlignment="1" applyProtection="1">
      <alignment horizontal="center" vertical="center"/>
      <protection/>
    </xf>
    <xf numFmtId="164" fontId="5" fillId="33" borderId="16" xfId="51" applyNumberFormat="1" applyFont="1" applyFill="1" applyBorder="1" applyAlignment="1" applyProtection="1">
      <alignment horizontal="center" textRotation="90" wrapText="1"/>
      <protection/>
    </xf>
    <xf numFmtId="164" fontId="5" fillId="33" borderId="15" xfId="51" applyNumberFormat="1" applyFont="1" applyFill="1" applyBorder="1" applyAlignment="1" applyProtection="1">
      <alignment horizontal="center" textRotation="90" wrapText="1"/>
      <protection/>
    </xf>
    <xf numFmtId="0" fontId="4" fillId="33" borderId="12" xfId="51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28575</xdr:rowOff>
    </xdr:from>
    <xdr:to>
      <xdr:col>5</xdr:col>
      <xdr:colOff>771525</xdr:colOff>
      <xdr:row>0</xdr:row>
      <xdr:rowOff>619125</xdr:rowOff>
    </xdr:to>
    <xdr:pic>
      <xdr:nvPicPr>
        <xdr:cNvPr id="1" name="Grafik 1" descr="sg_wappen_1c_13mm(600dpi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10</xdr:row>
      <xdr:rowOff>295275</xdr:rowOff>
    </xdr:from>
    <xdr:to>
      <xdr:col>15</xdr:col>
      <xdr:colOff>57150</xdr:colOff>
      <xdr:row>12</xdr:row>
      <xdr:rowOff>285750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257800"/>
          <a:ext cx="6553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2">
      <selection activeCell="B8" sqref="B8"/>
    </sheetView>
  </sheetViews>
  <sheetFormatPr defaultColWidth="11.421875" defaultRowHeight="13.5"/>
  <cols>
    <col min="1" max="1" width="40.00390625" style="0" customWidth="1"/>
    <col min="2" max="3" width="5.28125" style="0" customWidth="1"/>
    <col min="4" max="5" width="7.57421875" style="0" customWidth="1"/>
    <col min="6" max="6" width="12.28125" style="0" customWidth="1"/>
    <col min="7" max="7" width="11.00390625" style="19" customWidth="1"/>
  </cols>
  <sheetData>
    <row r="1" spans="1:6" ht="69.75" customHeight="1">
      <c r="A1" s="40" t="s">
        <v>10</v>
      </c>
      <c r="B1" s="40"/>
      <c r="C1" s="40"/>
      <c r="D1" s="27"/>
      <c r="E1" s="1"/>
      <c r="F1" s="2"/>
    </row>
    <row r="2" spans="1:6" ht="45" customHeight="1">
      <c r="A2" s="3"/>
      <c r="B2" s="2"/>
      <c r="C2" s="2"/>
      <c r="D2" s="2"/>
      <c r="E2" s="1"/>
      <c r="F2" s="2"/>
    </row>
    <row r="3" spans="1:6" ht="19.5">
      <c r="A3" s="3" t="s">
        <v>26</v>
      </c>
      <c r="B3" s="2"/>
      <c r="C3" s="2"/>
      <c r="D3" s="2"/>
      <c r="E3" s="1"/>
      <c r="F3" s="7"/>
    </row>
    <row r="4" spans="1:6" ht="19.5">
      <c r="A4" s="14" t="s">
        <v>11</v>
      </c>
      <c r="B4" s="2"/>
      <c r="C4" s="2"/>
      <c r="D4" s="2"/>
      <c r="E4" s="2"/>
      <c r="F4" s="4"/>
    </row>
    <row r="5" spans="1:6" ht="13.5">
      <c r="A5" s="28"/>
      <c r="B5" s="28"/>
      <c r="C5" s="28"/>
      <c r="D5" s="28"/>
      <c r="E5" s="28"/>
      <c r="F5" s="28"/>
    </row>
    <row r="6" spans="1:6" ht="25.5" customHeight="1">
      <c r="A6" s="41"/>
      <c r="B6" s="43" t="s">
        <v>0</v>
      </c>
      <c r="C6" s="44"/>
      <c r="D6" s="45"/>
      <c r="E6" s="46" t="s">
        <v>8</v>
      </c>
      <c r="F6" s="46" t="s">
        <v>9</v>
      </c>
    </row>
    <row r="7" spans="1:6" ht="110.25" customHeight="1">
      <c r="A7" s="42"/>
      <c r="B7" s="48">
        <v>1</v>
      </c>
      <c r="C7" s="48">
        <v>2</v>
      </c>
      <c r="D7" s="29" t="s">
        <v>7</v>
      </c>
      <c r="E7" s="47"/>
      <c r="F7" s="47"/>
    </row>
    <row r="8" spans="1:7" ht="29.25" customHeight="1">
      <c r="A8" s="30" t="s">
        <v>21</v>
      </c>
      <c r="B8" s="15"/>
      <c r="C8" s="15"/>
      <c r="D8" s="34" t="e">
        <f>ROUND(AVERAGE(B8:C8)*2,0.5)/2</f>
        <v>#DIV/0!</v>
      </c>
      <c r="E8" s="16"/>
      <c r="F8" s="35" t="e">
        <f>ROUND(AVERAGE(D8:E8)*2,0.5)/2</f>
        <v>#DIV/0!</v>
      </c>
      <c r="G8" s="22"/>
    </row>
    <row r="9" spans="1:7" ht="29.25" customHeight="1">
      <c r="A9" s="30" t="s">
        <v>6</v>
      </c>
      <c r="B9" s="15"/>
      <c r="C9" s="15"/>
      <c r="D9" s="34" t="e">
        <f aca="true" t="shared" si="0" ref="D9:D15">ROUND(AVERAGE(B9:C9)*2,0.5)/2</f>
        <v>#DIV/0!</v>
      </c>
      <c r="E9" s="16"/>
      <c r="F9" s="35" t="e">
        <f aca="true" t="shared" si="1" ref="F9:F15">ROUND(AVERAGE(D9:E9)*2,0.5)/2</f>
        <v>#DIV/0!</v>
      </c>
      <c r="G9" s="22"/>
    </row>
    <row r="10" spans="1:7" ht="29.25" customHeight="1">
      <c r="A10" s="31" t="s">
        <v>22</v>
      </c>
      <c r="B10" s="15"/>
      <c r="C10" s="15"/>
      <c r="D10" s="34" t="e">
        <f t="shared" si="0"/>
        <v>#DIV/0!</v>
      </c>
      <c r="E10" s="16"/>
      <c r="F10" s="35" t="e">
        <f t="shared" si="1"/>
        <v>#DIV/0!</v>
      </c>
      <c r="G10" s="19" t="e">
        <f>IF(F10&lt;4,"UG"," ")</f>
        <v>#DIV/0!</v>
      </c>
    </row>
    <row r="11" spans="1:7" ht="29.25" customHeight="1">
      <c r="A11" s="30" t="s">
        <v>14</v>
      </c>
      <c r="B11" s="15"/>
      <c r="C11" s="15"/>
      <c r="D11" s="34" t="e">
        <f t="shared" si="0"/>
        <v>#DIV/0!</v>
      </c>
      <c r="E11" s="16"/>
      <c r="F11" s="35" t="e">
        <f t="shared" si="1"/>
        <v>#DIV/0!</v>
      </c>
      <c r="G11" s="19" t="e">
        <f>IF(F11&lt;4,"UG"," ")</f>
        <v>#DIV/0!</v>
      </c>
    </row>
    <row r="12" spans="1:7" ht="29.25" customHeight="1">
      <c r="A12" s="31" t="s">
        <v>18</v>
      </c>
      <c r="B12" s="15"/>
      <c r="C12" s="15"/>
      <c r="D12" s="34" t="e">
        <f t="shared" si="0"/>
        <v>#DIV/0!</v>
      </c>
      <c r="E12" s="16"/>
      <c r="F12" s="35" t="e">
        <f t="shared" si="1"/>
        <v>#DIV/0!</v>
      </c>
      <c r="G12" s="19" t="e">
        <f>IF(F12&lt;4,"UG"," ")</f>
        <v>#DIV/0!</v>
      </c>
    </row>
    <row r="13" spans="1:7" ht="29.25" customHeight="1">
      <c r="A13" s="30" t="s">
        <v>19</v>
      </c>
      <c r="B13" s="15"/>
      <c r="C13" s="15"/>
      <c r="D13" s="34" t="e">
        <f t="shared" si="0"/>
        <v>#DIV/0!</v>
      </c>
      <c r="E13" s="16"/>
      <c r="F13" s="35" t="e">
        <f t="shared" si="1"/>
        <v>#DIV/0!</v>
      </c>
      <c r="G13" s="22"/>
    </row>
    <row r="14" spans="1:7" ht="29.25" customHeight="1">
      <c r="A14" s="30" t="s">
        <v>12</v>
      </c>
      <c r="B14" s="15"/>
      <c r="C14" s="15"/>
      <c r="D14" s="34" t="e">
        <f t="shared" si="0"/>
        <v>#DIV/0!</v>
      </c>
      <c r="E14" s="16"/>
      <c r="F14" s="35" t="e">
        <f t="shared" si="1"/>
        <v>#DIV/0!</v>
      </c>
      <c r="G14" s="22"/>
    </row>
    <row r="15" spans="1:7" ht="29.25" customHeight="1">
      <c r="A15" s="30" t="s">
        <v>17</v>
      </c>
      <c r="B15" s="15"/>
      <c r="C15" s="15"/>
      <c r="D15" s="34" t="e">
        <f t="shared" si="0"/>
        <v>#DIV/0!</v>
      </c>
      <c r="E15" s="16"/>
      <c r="F15" s="35" t="e">
        <f t="shared" si="1"/>
        <v>#DIV/0!</v>
      </c>
      <c r="G15" s="22"/>
    </row>
    <row r="16" spans="1:7" ht="29.25" customHeight="1">
      <c r="A16" s="31" t="s">
        <v>13</v>
      </c>
      <c r="B16" s="23"/>
      <c r="C16" s="15"/>
      <c r="D16" s="34">
        <f>C16</f>
        <v>0</v>
      </c>
      <c r="E16" s="26"/>
      <c r="F16" s="38">
        <f>ROUND(AVERAGE(D16:D17)*2,0.5)/2</f>
        <v>0</v>
      </c>
      <c r="G16" s="22"/>
    </row>
    <row r="17" spans="1:7" ht="30" customHeight="1">
      <c r="A17" s="32" t="s">
        <v>23</v>
      </c>
      <c r="B17" s="23"/>
      <c r="C17" s="15"/>
      <c r="D17" s="34">
        <f>C17</f>
        <v>0</v>
      </c>
      <c r="E17" s="26"/>
      <c r="F17" s="39"/>
      <c r="G17" s="22"/>
    </row>
    <row r="18" spans="1:6" ht="24" customHeight="1">
      <c r="A18" s="33" t="s">
        <v>1</v>
      </c>
      <c r="B18" s="8"/>
      <c r="C18" s="9"/>
      <c r="D18" s="24"/>
      <c r="E18" s="25"/>
      <c r="F18" s="35" t="e">
        <f>ROUND(AVERAGE(F8:F17),1)</f>
        <v>#DIV/0!</v>
      </c>
    </row>
    <row r="19" spans="2:6" ht="24.75" customHeight="1">
      <c r="B19" s="6"/>
      <c r="C19" s="6"/>
      <c r="D19" s="5"/>
      <c r="E19" s="5"/>
      <c r="F19" s="6"/>
    </row>
    <row r="20" spans="1:7" s="10" customFormat="1" ht="24.75" customHeight="1">
      <c r="A20" s="36" t="s">
        <v>24</v>
      </c>
      <c r="B20" s="13"/>
      <c r="C20" s="13"/>
      <c r="D20" s="12"/>
      <c r="E20" s="17" t="e">
        <f>F18</f>
        <v>#DIV/0!</v>
      </c>
      <c r="F20" s="37" t="e">
        <f>IF(E20&gt;3.99,"erfüllt","nicht erfüllt")</f>
        <v>#DIV/0!</v>
      </c>
      <c r="G20" s="20"/>
    </row>
    <row r="21" spans="1:7" s="10" customFormat="1" ht="24.75" customHeight="1">
      <c r="A21" s="36" t="s">
        <v>2</v>
      </c>
      <c r="B21" s="13"/>
      <c r="C21" s="13"/>
      <c r="D21" s="13"/>
      <c r="E21" s="18">
        <f>COUNTIF(F8:F17,"&lt;4")</f>
        <v>1</v>
      </c>
      <c r="F21" s="37" t="str">
        <f>IF(E21&gt;2,"nicht erfüllt","erfüllt")</f>
        <v>erfüllt</v>
      </c>
      <c r="G21" s="20"/>
    </row>
    <row r="22" spans="1:7" s="10" customFormat="1" ht="24.75" customHeight="1">
      <c r="A22" s="36" t="s">
        <v>25</v>
      </c>
      <c r="B22" s="13"/>
      <c r="C22" s="13"/>
      <c r="D22" s="13"/>
      <c r="E22" s="18" t="e">
        <f>Tabelle2!A11</f>
        <v>#DIV/0!</v>
      </c>
      <c r="F22" s="37" t="e">
        <f>IF(E22&gt;2,"nicht erfüllt","erfüllt")</f>
        <v>#DIV/0!</v>
      </c>
      <c r="G22" s="20"/>
    </row>
    <row r="23" spans="1:6" ht="22.5" customHeight="1">
      <c r="A23" s="11"/>
      <c r="B23" s="11"/>
      <c r="C23" s="11"/>
      <c r="D23" s="11"/>
      <c r="E23" s="11"/>
      <c r="F23" s="11"/>
    </row>
    <row r="24" ht="13.5">
      <c r="A24" s="11"/>
    </row>
  </sheetData>
  <sheetProtection password="CC74" sheet="1" objects="1" scenarios="1" selectLockedCells="1"/>
  <mergeCells count="6">
    <mergeCell ref="F16:F17"/>
    <mergeCell ref="A1:C1"/>
    <mergeCell ref="A6:A7"/>
    <mergeCell ref="B6:D6"/>
    <mergeCell ref="E6:E7"/>
    <mergeCell ref="F6:F7"/>
  </mergeCells>
  <printOptions/>
  <pageMargins left="0.3937007874015748" right="0.3937007874015748" top="0.5905511811023623" bottom="0.1968503937007874" header="0.1968503937007874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1" sqref="A11"/>
    </sheetView>
  </sheetViews>
  <sheetFormatPr defaultColWidth="11.421875" defaultRowHeight="13.5"/>
  <cols>
    <col min="1" max="1" width="15.28125" style="0" bestFit="1" customWidth="1"/>
    <col min="3" max="3" width="19.8515625" style="0" bestFit="1" customWidth="1"/>
  </cols>
  <sheetData>
    <row r="1" spans="1:2" ht="13.5">
      <c r="A1" t="s">
        <v>3</v>
      </c>
      <c r="B1" t="s">
        <v>4</v>
      </c>
    </row>
    <row r="2" spans="1:5" ht="13.5">
      <c r="A2" t="e">
        <f>IF(Tabelle1!F8&gt;3.9,0,Tabelle1!F8-4)</f>
        <v>#DIV/0!</v>
      </c>
      <c r="B2" t="e">
        <f>IF(Tabelle1!F8&gt;3,0.1)</f>
        <v>#DIV/0!</v>
      </c>
      <c r="C2" t="s">
        <v>5</v>
      </c>
      <c r="E2" s="21"/>
    </row>
    <row r="3" spans="1:3" ht="13.5">
      <c r="A3" t="e">
        <f>IF(Tabelle1!F9&gt;3.9,0,Tabelle1!F9-4)</f>
        <v>#DIV/0!</v>
      </c>
      <c r="B3" t="e">
        <f>IF(Tabelle1!F9&gt;3,0.1)</f>
        <v>#DIV/0!</v>
      </c>
      <c r="C3" t="s">
        <v>6</v>
      </c>
    </row>
    <row r="4" spans="1:3" ht="13.5">
      <c r="A4" t="e">
        <f>IF(Tabelle1!F10&gt;3.9,0,Tabelle1!F10-4)</f>
        <v>#DIV/0!</v>
      </c>
      <c r="B4" t="e">
        <f>IF(Tabelle1!F10&gt;3,0.1)</f>
        <v>#DIV/0!</v>
      </c>
      <c r="C4" t="s">
        <v>20</v>
      </c>
    </row>
    <row r="5" spans="1:3" ht="13.5">
      <c r="A5" t="e">
        <f>IF(Tabelle1!F11&gt;3.9,0,Tabelle1!F11-4)</f>
        <v>#DIV/0!</v>
      </c>
      <c r="B5" t="e">
        <f>IF(Tabelle1!F11&gt;3,0.1)</f>
        <v>#DIV/0!</v>
      </c>
      <c r="C5" t="s">
        <v>14</v>
      </c>
    </row>
    <row r="6" spans="1:3" ht="13.5">
      <c r="A6" t="e">
        <f>IF(Tabelle1!F12&gt;3.9,0,Tabelle1!F12-4)</f>
        <v>#DIV/0!</v>
      </c>
      <c r="B6" t="e">
        <f>IF(Tabelle1!F12&gt;3,0.1)</f>
        <v>#DIV/0!</v>
      </c>
      <c r="C6" t="s">
        <v>15</v>
      </c>
    </row>
    <row r="7" spans="1:3" ht="13.5">
      <c r="A7" t="e">
        <f>IF(Tabelle1!F13&gt;3.9,0,Tabelle1!F13-4)</f>
        <v>#DIV/0!</v>
      </c>
      <c r="B7" t="e">
        <f>IF(Tabelle1!F13&gt;3,0.1)</f>
        <v>#DIV/0!</v>
      </c>
      <c r="C7" t="s">
        <v>16</v>
      </c>
    </row>
    <row r="8" spans="1:3" ht="13.5">
      <c r="A8" t="e">
        <f>IF(Tabelle1!F14&gt;3.9,0,Tabelle1!F14-4)</f>
        <v>#DIV/0!</v>
      </c>
      <c r="B8" t="e">
        <f>IF(Tabelle1!F14&gt;3,0.1)</f>
        <v>#DIV/0!</v>
      </c>
      <c r="C8" t="s">
        <v>12</v>
      </c>
    </row>
    <row r="9" spans="1:3" ht="13.5">
      <c r="A9" t="e">
        <f>IF(Tabelle1!F15&gt;3.9,0,Tabelle1!F15-4)</f>
        <v>#DIV/0!</v>
      </c>
      <c r="B9" t="e">
        <f>IF(Tabelle1!F15&gt;3,0.1)</f>
        <v>#DIV/0!</v>
      </c>
      <c r="C9" t="s">
        <v>17</v>
      </c>
    </row>
    <row r="11" ht="13.5">
      <c r="A11" t="e">
        <f>ABS(SUM(A2:A9))</f>
        <v>#DIV/0!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KBZ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 Schlachter</dc:creator>
  <cp:keywords/>
  <dc:description/>
  <cp:lastModifiedBy>Häubi-Bärtsch Heidi BZB</cp:lastModifiedBy>
  <cp:lastPrinted>2017-11-10T13:04:49Z</cp:lastPrinted>
  <dcterms:created xsi:type="dcterms:W3CDTF">2014-08-13T13:10:12Z</dcterms:created>
  <dcterms:modified xsi:type="dcterms:W3CDTF">2022-01-20T16:09:54Z</dcterms:modified>
  <cp:category/>
  <cp:version/>
  <cp:contentType/>
  <cp:contentStatus/>
</cp:coreProperties>
</file>