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l06.ch\MIT\VetschB\Desktop\"/>
    </mc:Choice>
  </mc:AlternateContent>
  <bookViews>
    <workbookView xWindow="570" yWindow="675" windowWidth="19200" windowHeight="12495"/>
  </bookViews>
  <sheets>
    <sheet name="Tabelle1" sheetId="1" r:id="rId1"/>
    <sheet name="Tabelle2" sheetId="2" state="hidden" r:id="rId2"/>
    <sheet name="Tabelle3" sheetId="3" state="hidden" r:id="rId3"/>
  </sheets>
  <definedNames>
    <definedName name="_xlnm.Print_Area" localSheetId="0">Tabelle1!$A$1:$J$39</definedName>
  </definedNames>
  <calcPr calcId="162913"/>
</workbook>
</file>

<file path=xl/calcChain.xml><?xml version="1.0" encoding="utf-8"?>
<calcChain xmlns="http://schemas.openxmlformats.org/spreadsheetml/2006/main">
  <c r="H10" i="1" l="1"/>
  <c r="J10" i="1" s="1"/>
  <c r="H12" i="1"/>
  <c r="J12" i="1" s="1"/>
  <c r="H14" i="1"/>
  <c r="J14" i="1" s="1"/>
  <c r="H16" i="1"/>
  <c r="J16" i="1" s="1"/>
  <c r="H20" i="1"/>
  <c r="J20" i="1" s="1"/>
  <c r="H22" i="1"/>
  <c r="J22" i="1" s="1"/>
  <c r="H26" i="1"/>
  <c r="J26" i="1" s="1"/>
  <c r="H28" i="1"/>
  <c r="J28" i="1" s="1"/>
  <c r="A11" i="2" s="1"/>
  <c r="H32" i="1"/>
  <c r="H31" i="1"/>
  <c r="J31" i="1" s="1"/>
  <c r="A13" i="2" l="1"/>
  <c r="J34" i="1"/>
  <c r="I36" i="1" s="1"/>
  <c r="J36" i="1" s="1"/>
  <c r="I37" i="1"/>
  <c r="J37" i="1" s="1"/>
  <c r="A2" i="2"/>
  <c r="A10" i="2" l="1"/>
  <c r="A5" i="2" l="1"/>
  <c r="A4" i="2"/>
  <c r="A3" i="2"/>
  <c r="A7" i="2" l="1"/>
  <c r="A8" i="2"/>
  <c r="A15" i="2" l="1"/>
  <c r="I38" i="1" s="1"/>
  <c r="J38" i="1" s="1"/>
</calcChain>
</file>

<file path=xl/sharedStrings.xml><?xml version="1.0" encoding="utf-8"?>
<sst xmlns="http://schemas.openxmlformats.org/spreadsheetml/2006/main" count="47" uniqueCount="38">
  <si>
    <t>Erfahrungsnoten</t>
  </si>
  <si>
    <t>Deutsch</t>
  </si>
  <si>
    <t>Gesamtnotenschnitt</t>
  </si>
  <si>
    <t>Nicht mehr als 2 Fachnoten ungenügend</t>
  </si>
  <si>
    <t xml:space="preserve"> 1. Semester</t>
  </si>
  <si>
    <t xml:space="preserve"> 2. Semester</t>
  </si>
  <si>
    <t xml:space="preserve"> 3. Semester</t>
  </si>
  <si>
    <t xml:space="preserve"> 4. Semester</t>
  </si>
  <si>
    <t xml:space="preserve"> 5. Semester</t>
  </si>
  <si>
    <t xml:space="preserve"> 6. Semester</t>
  </si>
  <si>
    <t>Mathematik</t>
  </si>
  <si>
    <t>Finanz- und Rechnungswesen</t>
  </si>
  <si>
    <t xml:space="preserve"> ERFA-Note Ø</t>
  </si>
  <si>
    <t>ab QV 2018</t>
  </si>
  <si>
    <t xml:space="preserve"> </t>
  </si>
  <si>
    <t>Geschichte und Politik</t>
  </si>
  <si>
    <t>Technik und Umwelt</t>
  </si>
  <si>
    <t>Wirtschaft und Recht</t>
  </si>
  <si>
    <t>Grundlagenbereich</t>
  </si>
  <si>
    <t>Schwerpunktbereich</t>
  </si>
  <si>
    <t>Ergänzungsbereich</t>
  </si>
  <si>
    <t>IDAF</t>
  </si>
  <si>
    <t>IDPA</t>
  </si>
  <si>
    <t>Interdisziplinäres Arbeiten</t>
  </si>
  <si>
    <t>Minusnotenpunkte</t>
  </si>
  <si>
    <t>Anzahl UG</t>
  </si>
  <si>
    <t>Fach</t>
  </si>
  <si>
    <t>Französisch</t>
  </si>
  <si>
    <t>Englisch</t>
  </si>
  <si>
    <t>Finanz und Rechnungswesen</t>
  </si>
  <si>
    <t>Geschichte und Politk</t>
  </si>
  <si>
    <t>IDP</t>
  </si>
  <si>
    <t>QV Notenrechner BM 1</t>
  </si>
  <si>
    <t xml:space="preserve"> Prüfungsnote QV</t>
  </si>
  <si>
    <t xml:space="preserve"> Fachnote Notenausweis</t>
  </si>
  <si>
    <t>Notenabweichung von 4 (max. 2)</t>
  </si>
  <si>
    <t xml:space="preserve">Gesamtnotendurchschnitt </t>
  </si>
  <si>
    <r>
      <t xml:space="preserve">Kanton St.Gallen
Bildungsdepartement
</t>
    </r>
    <r>
      <rPr>
        <b/>
        <sz val="10.5"/>
        <rFont val="Arial"/>
        <family val="2"/>
      </rPr>
      <t>Berufs- und Weiterbildungszentrum
Buchs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</si>
</sst>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>
    <font>
      <sz val="10"/>
      <name val="Frutiger LT 45 Light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Border="1" applyAlignment="1" applyProtection="1">
      <alignment vertical="top"/>
      <protection locked="0"/>
    </xf>
    <xf numFmtId="164" fontId="2" fillId="0" borderId="0" xfId="0" applyNumberFormat="1" applyFont="1" applyBorder="1" applyAlignment="1">
      <alignment vertical="top"/>
    </xf>
    <xf numFmtId="164" fontId="2" fillId="0" borderId="0" xfId="0" applyNumberFormat="1" applyFont="1" applyBorder="1" applyAlignment="1" applyProtection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2" fillId="0" borderId="0" xfId="0" applyFont="1"/>
    <xf numFmtId="0" fontId="2" fillId="3" borderId="4" xfId="0" applyFont="1" applyFill="1" applyBorder="1" applyAlignment="1">
      <alignment vertical="top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>
      <alignment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top"/>
      <protection locked="0"/>
    </xf>
    <xf numFmtId="164" fontId="2" fillId="3" borderId="2" xfId="0" applyNumberFormat="1" applyFont="1" applyFill="1" applyBorder="1" applyAlignment="1" applyProtection="1">
      <alignment horizontal="center" vertical="top"/>
      <protection locked="0"/>
    </xf>
    <xf numFmtId="164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top" wrapText="1"/>
      <protection hidden="1"/>
    </xf>
    <xf numFmtId="0" fontId="4" fillId="0" borderId="0" xfId="0" applyFont="1" applyFill="1" applyBorder="1" applyAlignment="1" applyProtection="1">
      <alignment vertical="top" wrapText="1"/>
      <protection hidden="1"/>
    </xf>
    <xf numFmtId="164" fontId="2" fillId="0" borderId="0" xfId="0" applyNumberFormat="1" applyFont="1" applyFill="1" applyBorder="1" applyAlignment="1" applyProtection="1">
      <alignment vertical="top"/>
      <protection hidden="1"/>
    </xf>
    <xf numFmtId="0" fontId="2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7" fillId="0" borderId="0" xfId="0" applyFont="1" applyFill="1" applyBorder="1" applyAlignment="1" applyProtection="1">
      <alignment horizontal="right" vertical="top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3" fillId="0" borderId="6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textRotation="90"/>
      <protection hidden="1"/>
    </xf>
    <xf numFmtId="164" fontId="3" fillId="2" borderId="1" xfId="0" applyNumberFormat="1" applyFont="1" applyFill="1" applyBorder="1" applyAlignment="1" applyProtection="1">
      <alignment horizontal="center" textRotation="90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textRotation="90"/>
      <protection hidden="1"/>
    </xf>
    <xf numFmtId="0" fontId="3" fillId="2" borderId="2" xfId="0" applyFont="1" applyFill="1" applyBorder="1" applyAlignment="1" applyProtection="1">
      <alignment horizontal="center" textRotation="90"/>
      <protection hidden="1"/>
    </xf>
    <xf numFmtId="0" fontId="3" fillId="2" borderId="4" xfId="0" applyFont="1" applyFill="1" applyBorder="1" applyAlignment="1" applyProtection="1">
      <alignment horizontal="center" textRotation="90"/>
      <protection hidden="1"/>
    </xf>
    <xf numFmtId="164" fontId="3" fillId="2" borderId="4" xfId="0" applyNumberFormat="1" applyFont="1" applyFill="1" applyBorder="1" applyAlignment="1" applyProtection="1">
      <alignment horizontal="center" textRotation="90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center" textRotation="90"/>
      <protection hidden="1"/>
    </xf>
    <xf numFmtId="0" fontId="3" fillId="2" borderId="0" xfId="0" applyFont="1" applyFill="1" applyBorder="1" applyAlignment="1" applyProtection="1">
      <alignment horizontal="center" textRotation="90"/>
      <protection hidden="1"/>
    </xf>
    <xf numFmtId="164" fontId="3" fillId="2" borderId="8" xfId="0" applyNumberFormat="1" applyFont="1" applyFill="1" applyBorder="1" applyAlignment="1" applyProtection="1">
      <alignment horizontal="center" textRotation="90"/>
      <protection hidden="1"/>
    </xf>
    <xf numFmtId="0" fontId="3" fillId="0" borderId="3" xfId="0" applyFont="1" applyFill="1" applyBorder="1" applyAlignment="1" applyProtection="1">
      <alignment horizontal="left" vertical="center"/>
      <protection hidden="1"/>
    </xf>
    <xf numFmtId="0" fontId="2" fillId="0" borderId="3" xfId="0" applyFont="1" applyFill="1" applyBorder="1" applyAlignment="1" applyProtection="1">
      <alignment horizontal="center" textRotation="90"/>
      <protection hidden="1"/>
    </xf>
    <xf numFmtId="0" fontId="2" fillId="0" borderId="5" xfId="0" applyFont="1" applyFill="1" applyBorder="1" applyAlignment="1" applyProtection="1">
      <alignment horizontal="center" textRotation="90"/>
      <protection hidden="1"/>
    </xf>
    <xf numFmtId="0" fontId="3" fillId="0" borderId="5" xfId="0" applyFont="1" applyFill="1" applyBorder="1" applyAlignment="1" applyProtection="1">
      <alignment horizontal="center" textRotation="90"/>
      <protection hidden="1"/>
    </xf>
    <xf numFmtId="164" fontId="3" fillId="0" borderId="6" xfId="0" applyNumberFormat="1" applyFont="1" applyFill="1" applyBorder="1" applyAlignment="1" applyProtection="1">
      <alignment horizontal="center" textRotation="90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vertical="center"/>
      <protection hidden="1"/>
    </xf>
    <xf numFmtId="0" fontId="3" fillId="0" borderId="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vertical="center" wrapText="1"/>
      <protection hidden="1"/>
    </xf>
    <xf numFmtId="0" fontId="2" fillId="2" borderId="0" xfId="0" applyFont="1" applyFill="1" applyBorder="1" applyAlignment="1" applyProtection="1">
      <alignment vertical="top"/>
      <protection hidden="1"/>
    </xf>
    <xf numFmtId="164" fontId="2" fillId="2" borderId="0" xfId="0" applyNumberFormat="1" applyFont="1" applyFill="1" applyBorder="1" applyAlignment="1" applyProtection="1">
      <alignment vertical="top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164" fontId="2" fillId="2" borderId="0" xfId="0" applyNumberFormat="1" applyFont="1" applyFill="1" applyBorder="1" applyAlignment="1" applyProtection="1">
      <alignment vertical="center"/>
      <protection hidden="1"/>
    </xf>
    <xf numFmtId="164" fontId="2" fillId="2" borderId="0" xfId="0" applyNumberFormat="1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164" fontId="3" fillId="6" borderId="2" xfId="0" applyNumberFormat="1" applyFont="1" applyFill="1" applyBorder="1" applyAlignment="1" applyProtection="1">
      <alignment horizontal="center" vertical="center"/>
      <protection hidden="1"/>
    </xf>
    <xf numFmtId="164" fontId="3" fillId="7" borderId="2" xfId="0" applyNumberFormat="1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3" borderId="6" xfId="0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0" fontId="2" fillId="3" borderId="5" xfId="0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vertical="top"/>
      <protection hidden="1"/>
    </xf>
    <xf numFmtId="0" fontId="2" fillId="3" borderId="6" xfId="0" applyFont="1" applyFill="1" applyBorder="1" applyAlignment="1" applyProtection="1">
      <alignment horizontal="center" vertical="top"/>
      <protection hidden="1"/>
    </xf>
    <xf numFmtId="0" fontId="3" fillId="0" borderId="5" xfId="0" applyFont="1" applyFill="1" applyBorder="1" applyAlignment="1" applyProtection="1">
      <alignment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3" fillId="7" borderId="4" xfId="0" applyNumberFormat="1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164" fontId="3" fillId="6" borderId="2" xfId="0" applyNumberFormat="1" applyFont="1" applyFill="1" applyBorder="1" applyAlignment="1" applyProtection="1">
      <alignment horizontal="center" vertical="center"/>
      <protection hidden="1"/>
    </xf>
    <xf numFmtId="0" fontId="2" fillId="3" borderId="5" xfId="0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 vertical="top"/>
      <protection hidden="1"/>
    </xf>
    <xf numFmtId="164" fontId="3" fillId="0" borderId="0" xfId="0" applyNumberFormat="1" applyFont="1" applyFill="1" applyBorder="1" applyAlignment="1" applyProtection="1">
      <alignment vertical="center"/>
      <protection hidden="1"/>
    </xf>
    <xf numFmtId="164" fontId="3" fillId="0" borderId="8" xfId="0" applyNumberFormat="1" applyFont="1" applyFill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horizontal="center" vertical="center"/>
      <protection hidden="1"/>
    </xf>
    <xf numFmtId="0" fontId="2" fillId="0" borderId="5" xfId="0" applyFont="1" applyFill="1" applyBorder="1" applyAlignment="1" applyProtection="1">
      <alignment horizontal="center" vertical="center"/>
      <protection hidden="1"/>
    </xf>
    <xf numFmtId="0" fontId="2" fillId="0" borderId="6" xfId="0" applyFont="1" applyFill="1" applyBorder="1" applyAlignment="1" applyProtection="1">
      <alignment horizontal="center" vertical="center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323850</xdr:colOff>
      <xdr:row>0</xdr:row>
      <xdr:rowOff>38100</xdr:rowOff>
    </xdr:from>
    <xdr:ext cx="428625" cy="590550"/>
    <xdr:pic>
      <xdr:nvPicPr>
        <xdr:cNvPr id="54" name="Grafik 1" descr="sg_wappen_1c_13mm(600dpi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43600" y="38100"/>
          <a:ext cx="4286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Q42"/>
  <sheetViews>
    <sheetView showGridLines="0" tabSelected="1" workbookViewId="0">
      <selection activeCell="V34" sqref="V34"/>
    </sheetView>
  </sheetViews>
  <sheetFormatPr baseColWidth="10" defaultColWidth="5.28515625" defaultRowHeight="12.75"/>
  <cols>
    <col min="1" max="1" width="36" style="1" customWidth="1"/>
    <col min="2" max="6" width="5.28515625" style="1" customWidth="1"/>
    <col min="7" max="7" width="5.85546875" style="1" customWidth="1"/>
    <col min="8" max="8" width="7.28515625" style="1" customWidth="1"/>
    <col min="9" max="9" width="8.7109375" style="10" customWidth="1"/>
    <col min="10" max="10" width="12.42578125" style="1" customWidth="1"/>
    <col min="11" max="11" width="6.140625" style="1" customWidth="1"/>
    <col min="12" max="12" width="2.42578125" style="1" customWidth="1"/>
    <col min="13" max="16384" width="5.28515625" style="1"/>
  </cols>
  <sheetData>
    <row r="1" spans="1:16" ht="69.75" customHeight="1">
      <c r="A1" s="29" t="s">
        <v>37</v>
      </c>
      <c r="B1" s="29"/>
      <c r="C1" s="29"/>
      <c r="D1" s="29"/>
      <c r="E1" s="29"/>
      <c r="F1" s="30"/>
      <c r="G1" s="30"/>
      <c r="H1" s="30"/>
      <c r="I1" s="31"/>
      <c r="J1" s="32"/>
      <c r="K1" s="12"/>
      <c r="L1" s="12"/>
    </row>
    <row r="2" spans="1:16" ht="45" customHeight="1">
      <c r="A2" s="33"/>
      <c r="B2" s="32"/>
      <c r="C2" s="32"/>
      <c r="D2" s="32"/>
      <c r="E2" s="32"/>
      <c r="F2" s="32"/>
      <c r="G2" s="32"/>
      <c r="H2" s="32"/>
      <c r="I2" s="31"/>
      <c r="J2" s="32"/>
      <c r="K2" s="12"/>
      <c r="L2" s="12"/>
    </row>
    <row r="3" spans="1:16" ht="20.25">
      <c r="A3" s="33" t="s">
        <v>32</v>
      </c>
      <c r="B3" s="32"/>
      <c r="C3" s="32"/>
      <c r="D3" s="32"/>
      <c r="E3" s="32"/>
      <c r="F3" s="32"/>
      <c r="G3" s="32"/>
      <c r="H3" s="32"/>
      <c r="I3" s="34"/>
      <c r="J3" s="35" t="s">
        <v>13</v>
      </c>
      <c r="K3" s="12"/>
      <c r="L3" s="12"/>
    </row>
    <row r="4" spans="1:16" ht="21.75" customHeight="1">
      <c r="A4" s="33"/>
      <c r="B4" s="32"/>
      <c r="C4" s="32"/>
      <c r="D4" s="32"/>
      <c r="E4" s="32"/>
      <c r="F4" s="32"/>
      <c r="G4" s="32"/>
      <c r="H4" s="32"/>
      <c r="I4" s="31"/>
      <c r="J4" s="32"/>
      <c r="K4" s="12"/>
      <c r="L4" s="12"/>
      <c r="M4" s="12"/>
      <c r="N4" s="12"/>
      <c r="O4" s="12"/>
      <c r="P4" s="12"/>
    </row>
    <row r="5" spans="1:16" s="2" customFormat="1" ht="25.5" customHeight="1">
      <c r="A5" s="36"/>
      <c r="B5" s="37" t="s">
        <v>0</v>
      </c>
      <c r="C5" s="38"/>
      <c r="D5" s="38"/>
      <c r="E5" s="38"/>
      <c r="F5" s="38"/>
      <c r="G5" s="38"/>
      <c r="H5" s="39"/>
      <c r="I5" s="40" t="s">
        <v>33</v>
      </c>
      <c r="J5" s="41" t="s">
        <v>34</v>
      </c>
      <c r="K5" s="3"/>
      <c r="L5" s="3"/>
      <c r="M5" s="3"/>
      <c r="N5" s="3"/>
      <c r="O5" s="3"/>
      <c r="P5" s="3"/>
    </row>
    <row r="6" spans="1:16" s="4" customFormat="1" ht="110.25" customHeight="1">
      <c r="A6" s="42"/>
      <c r="B6" s="43" t="s">
        <v>4</v>
      </c>
      <c r="C6" s="43" t="s">
        <v>5</v>
      </c>
      <c r="D6" s="43" t="s">
        <v>6</v>
      </c>
      <c r="E6" s="43" t="s">
        <v>7</v>
      </c>
      <c r="F6" s="43" t="s">
        <v>8</v>
      </c>
      <c r="G6" s="43" t="s">
        <v>9</v>
      </c>
      <c r="H6" s="44" t="s">
        <v>12</v>
      </c>
      <c r="I6" s="45"/>
      <c r="J6" s="46"/>
      <c r="K6" s="5"/>
      <c r="L6" s="5"/>
      <c r="M6" s="5"/>
      <c r="N6" s="5"/>
      <c r="O6" s="5"/>
      <c r="P6" s="5"/>
    </row>
    <row r="7" spans="1:16" s="4" customFormat="1" ht="9.9499999999999993" customHeight="1">
      <c r="A7" s="47"/>
      <c r="B7" s="48"/>
      <c r="C7" s="48"/>
      <c r="D7" s="48"/>
      <c r="E7" s="48"/>
      <c r="F7" s="48"/>
      <c r="G7" s="48"/>
      <c r="H7" s="49"/>
      <c r="I7" s="49"/>
      <c r="J7" s="50"/>
      <c r="K7" s="5"/>
      <c r="L7" s="5"/>
      <c r="M7" s="5"/>
      <c r="N7" s="5"/>
      <c r="O7" s="5"/>
      <c r="P7" s="5"/>
    </row>
    <row r="8" spans="1:16" s="4" customFormat="1" ht="24.95" customHeight="1">
      <c r="A8" s="51" t="s">
        <v>18</v>
      </c>
      <c r="B8" s="52"/>
      <c r="C8" s="53"/>
      <c r="D8" s="53"/>
      <c r="E8" s="53"/>
      <c r="F8" s="53"/>
      <c r="G8" s="53"/>
      <c r="H8" s="54"/>
      <c r="I8" s="54"/>
      <c r="J8" s="55"/>
      <c r="K8" s="5"/>
      <c r="L8" s="5"/>
      <c r="M8" s="5"/>
      <c r="N8" s="5"/>
      <c r="O8" s="5"/>
      <c r="P8" s="5"/>
    </row>
    <row r="9" spans="1:16" s="6" customFormat="1" ht="24.95" hidden="1" customHeight="1">
      <c r="A9" s="56" t="s">
        <v>1</v>
      </c>
      <c r="B9" s="16"/>
      <c r="C9" s="17"/>
      <c r="D9" s="17"/>
      <c r="E9" s="17"/>
      <c r="F9" s="17"/>
      <c r="G9" s="17"/>
      <c r="H9" s="18"/>
      <c r="I9" s="18"/>
      <c r="J9" s="18"/>
      <c r="K9" s="13"/>
      <c r="L9" s="7"/>
      <c r="M9" s="7"/>
      <c r="N9" s="7"/>
      <c r="O9" s="7"/>
      <c r="P9" s="7"/>
    </row>
    <row r="10" spans="1:16" s="6" customFormat="1" ht="24.95" customHeight="1">
      <c r="A10" s="56"/>
      <c r="B10" s="20"/>
      <c r="C10" s="20"/>
      <c r="D10" s="20"/>
      <c r="E10" s="20"/>
      <c r="F10" s="20"/>
      <c r="G10" s="20"/>
      <c r="H10" s="72" t="e">
        <f>ROUND(AVERAGE(B10:G10)*2,0.5)/2</f>
        <v>#DIV/0!</v>
      </c>
      <c r="I10" s="21"/>
      <c r="J10" s="71" t="e">
        <f>ROUND(AVERAGE(H10:I10)*2,0.5)/2</f>
        <v>#DIV/0!</v>
      </c>
      <c r="K10" s="13"/>
      <c r="L10" s="7"/>
      <c r="M10" s="7"/>
      <c r="N10" s="7"/>
      <c r="O10" s="7"/>
      <c r="P10" s="7"/>
    </row>
    <row r="11" spans="1:16" s="6" customFormat="1" ht="24.95" hidden="1" customHeight="1">
      <c r="A11" s="56" t="s">
        <v>27</v>
      </c>
      <c r="B11" s="22"/>
      <c r="C11" s="19"/>
      <c r="D11" s="19"/>
      <c r="E11" s="19"/>
      <c r="F11" s="19"/>
      <c r="G11" s="19"/>
      <c r="H11" s="28"/>
      <c r="I11" s="28"/>
      <c r="J11" s="28"/>
      <c r="K11" s="13"/>
      <c r="L11" s="7"/>
      <c r="M11" s="14"/>
      <c r="N11" s="7"/>
      <c r="O11" s="7"/>
      <c r="P11" s="7"/>
    </row>
    <row r="12" spans="1:16" s="6" customFormat="1" ht="24.95" customHeight="1">
      <c r="A12" s="56"/>
      <c r="B12" s="20"/>
      <c r="C12" s="20"/>
      <c r="D12" s="20"/>
      <c r="E12" s="20"/>
      <c r="F12" s="20"/>
      <c r="G12" s="20"/>
      <c r="H12" s="72" t="e">
        <f>ROUND(AVERAGE(B12:G12)*2,0.5)/2</f>
        <v>#DIV/0!</v>
      </c>
      <c r="I12" s="21"/>
      <c r="J12" s="71" t="e">
        <f>ROUND(AVERAGE(H12:I12)*2,0.5)/2</f>
        <v>#DIV/0!</v>
      </c>
      <c r="K12" s="13"/>
      <c r="L12" s="7"/>
      <c r="M12" s="7"/>
      <c r="N12" s="7"/>
      <c r="O12" s="7"/>
      <c r="P12" s="7"/>
    </row>
    <row r="13" spans="1:16" s="6" customFormat="1" ht="24.95" hidden="1" customHeight="1">
      <c r="A13" s="56" t="s">
        <v>28</v>
      </c>
      <c r="B13" s="23"/>
      <c r="C13" s="24"/>
      <c r="D13" s="24"/>
      <c r="E13" s="24"/>
      <c r="F13" s="24"/>
      <c r="G13" s="24"/>
      <c r="H13" s="28"/>
      <c r="I13" s="28"/>
      <c r="J13" s="28"/>
      <c r="K13" s="13"/>
      <c r="L13" s="7"/>
      <c r="M13" s="14"/>
      <c r="N13" s="7" t="s">
        <v>14</v>
      </c>
      <c r="O13" s="7"/>
      <c r="P13" s="7"/>
    </row>
    <row r="14" spans="1:16" s="6" customFormat="1" ht="24.95" customHeight="1">
      <c r="A14" s="56"/>
      <c r="B14" s="20"/>
      <c r="C14" s="20"/>
      <c r="D14" s="20"/>
      <c r="E14" s="20"/>
      <c r="F14" s="20"/>
      <c r="G14" s="20"/>
      <c r="H14" s="72" t="e">
        <f>ROUND(AVERAGE(B14:G14)*2,0.5)/2</f>
        <v>#DIV/0!</v>
      </c>
      <c r="I14" s="21"/>
      <c r="J14" s="71" t="e">
        <f>ROUND(AVERAGE(H14:I14)*2,0.5)/2</f>
        <v>#DIV/0!</v>
      </c>
      <c r="K14" s="13"/>
      <c r="L14" s="7"/>
      <c r="M14" s="7"/>
      <c r="N14" s="7"/>
      <c r="O14" s="7"/>
      <c r="P14" s="7"/>
    </row>
    <row r="15" spans="1:16" s="6" customFormat="1" ht="24.95" hidden="1" customHeight="1">
      <c r="A15" s="56" t="s">
        <v>10</v>
      </c>
      <c r="B15" s="23"/>
      <c r="C15" s="24"/>
      <c r="D15" s="24"/>
      <c r="E15" s="24"/>
      <c r="F15" s="24"/>
      <c r="G15" s="24"/>
      <c r="H15" s="25"/>
      <c r="I15" s="25"/>
      <c r="J15" s="25"/>
      <c r="K15" s="13"/>
      <c r="L15" s="7"/>
      <c r="M15" s="14"/>
      <c r="N15" s="7"/>
      <c r="O15" s="7"/>
      <c r="P15" s="7"/>
    </row>
    <row r="16" spans="1:16" s="6" customFormat="1" ht="24.95" customHeight="1">
      <c r="A16" s="56"/>
      <c r="B16" s="20"/>
      <c r="C16" s="20"/>
      <c r="D16" s="20"/>
      <c r="E16" s="20"/>
      <c r="F16" s="20"/>
      <c r="G16" s="20"/>
      <c r="H16" s="72" t="e">
        <f>ROUND(AVERAGE(B16:G16)*2,0.5)/2</f>
        <v>#DIV/0!</v>
      </c>
      <c r="I16" s="21"/>
      <c r="J16" s="71" t="e">
        <f>ROUND(AVERAGE(H16:I16)*2,0.5)/2</f>
        <v>#DIV/0!</v>
      </c>
      <c r="K16" s="13"/>
      <c r="L16" s="7"/>
      <c r="M16" s="7"/>
      <c r="N16" s="7"/>
      <c r="O16" s="7"/>
      <c r="P16" s="7"/>
    </row>
    <row r="17" spans="1:16" s="6" customFormat="1" ht="9.9499999999999993" customHeight="1">
      <c r="A17" s="57"/>
      <c r="B17" s="81"/>
      <c r="C17" s="81"/>
      <c r="D17" s="81"/>
      <c r="E17" s="81"/>
      <c r="F17" s="81"/>
      <c r="G17" s="81"/>
      <c r="H17" s="81"/>
      <c r="I17" s="81"/>
      <c r="J17" s="82"/>
      <c r="K17" s="13"/>
      <c r="L17" s="11"/>
      <c r="M17" s="11"/>
      <c r="N17" s="11"/>
      <c r="O17" s="11"/>
      <c r="P17" s="11"/>
    </row>
    <row r="18" spans="1:16" s="6" customFormat="1" ht="24.95" customHeight="1">
      <c r="A18" s="58" t="s">
        <v>19</v>
      </c>
      <c r="B18" s="83"/>
      <c r="C18" s="84"/>
      <c r="D18" s="84"/>
      <c r="E18" s="84"/>
      <c r="F18" s="84"/>
      <c r="G18" s="84"/>
      <c r="H18" s="84"/>
      <c r="I18" s="84"/>
      <c r="J18" s="85"/>
      <c r="K18" s="13"/>
      <c r="L18" s="11"/>
      <c r="M18" s="11"/>
      <c r="N18" s="11"/>
      <c r="O18" s="11"/>
      <c r="P18" s="11"/>
    </row>
    <row r="19" spans="1:16" s="6" customFormat="1" ht="24.95" hidden="1" customHeight="1">
      <c r="A19" s="56" t="s">
        <v>11</v>
      </c>
      <c r="B19" s="16"/>
      <c r="C19" s="17"/>
      <c r="D19" s="17"/>
      <c r="E19" s="17"/>
      <c r="F19" s="17"/>
      <c r="G19" s="17"/>
      <c r="H19" s="18"/>
      <c r="I19" s="18"/>
      <c r="J19" s="18"/>
      <c r="K19" s="13"/>
      <c r="L19" s="7"/>
      <c r="M19" s="14"/>
      <c r="N19" s="7"/>
      <c r="O19" s="7"/>
      <c r="P19" s="7"/>
    </row>
    <row r="20" spans="1:16" s="6" customFormat="1" ht="24.95" customHeight="1">
      <c r="A20" s="56"/>
      <c r="B20" s="20"/>
      <c r="C20" s="20"/>
      <c r="D20" s="20"/>
      <c r="E20" s="20"/>
      <c r="F20" s="20"/>
      <c r="G20" s="20"/>
      <c r="H20" s="72" t="e">
        <f>ROUND(AVERAGE(B20:G20)*2,0.5)/2</f>
        <v>#DIV/0!</v>
      </c>
      <c r="I20" s="21"/>
      <c r="J20" s="71" t="e">
        <f>ROUND(AVERAGE(H20:I20)*2,0.5)/2</f>
        <v>#DIV/0!</v>
      </c>
      <c r="K20" s="13"/>
      <c r="L20" s="7"/>
      <c r="M20" s="7"/>
      <c r="N20" s="7"/>
      <c r="O20" s="7"/>
      <c r="P20" s="7"/>
    </row>
    <row r="21" spans="1:16" s="6" customFormat="1" ht="24.95" hidden="1" customHeight="1">
      <c r="A21" s="56" t="s">
        <v>17</v>
      </c>
      <c r="B21" s="26"/>
      <c r="C21" s="24"/>
      <c r="D21" s="24"/>
      <c r="E21" s="24"/>
      <c r="F21" s="24"/>
      <c r="G21" s="24"/>
      <c r="H21" s="28"/>
      <c r="I21" s="28"/>
      <c r="J21" s="28"/>
      <c r="K21" s="13"/>
      <c r="L21" s="11"/>
      <c r="M21" s="14"/>
      <c r="N21" s="11"/>
      <c r="O21" s="11"/>
      <c r="P21" s="11"/>
    </row>
    <row r="22" spans="1:16" s="6" customFormat="1" ht="24.95" customHeight="1">
      <c r="A22" s="56"/>
      <c r="B22" s="20"/>
      <c r="C22" s="20"/>
      <c r="D22" s="20"/>
      <c r="E22" s="20"/>
      <c r="F22" s="20"/>
      <c r="G22" s="20"/>
      <c r="H22" s="72" t="e">
        <f>ROUND(AVERAGE(B22:G22)*2,0.5)/2</f>
        <v>#DIV/0!</v>
      </c>
      <c r="I22" s="21"/>
      <c r="J22" s="71" t="e">
        <f>ROUND(AVERAGE(H22:I22)*2,0.5)/2</f>
        <v>#DIV/0!</v>
      </c>
      <c r="K22" s="13"/>
      <c r="L22" s="11"/>
      <c r="M22" s="11"/>
      <c r="N22" s="11"/>
      <c r="O22" s="11"/>
      <c r="P22" s="11"/>
    </row>
    <row r="23" spans="1:16" s="11" customFormat="1" ht="9.9499999999999993" customHeight="1">
      <c r="A23" s="57"/>
      <c r="B23" s="81"/>
      <c r="C23" s="81"/>
      <c r="D23" s="81"/>
      <c r="E23" s="81"/>
      <c r="F23" s="81"/>
      <c r="G23" s="81"/>
      <c r="H23" s="81"/>
      <c r="I23" s="81"/>
      <c r="J23" s="82"/>
      <c r="K23" s="13"/>
    </row>
    <row r="24" spans="1:16" s="6" customFormat="1" ht="24.95" customHeight="1">
      <c r="A24" s="58" t="s">
        <v>20</v>
      </c>
      <c r="B24" s="83"/>
      <c r="C24" s="84"/>
      <c r="D24" s="84"/>
      <c r="E24" s="84"/>
      <c r="F24" s="84"/>
      <c r="G24" s="84"/>
      <c r="H24" s="84"/>
      <c r="I24" s="84"/>
      <c r="J24" s="85"/>
      <c r="K24" s="13"/>
      <c r="L24" s="11"/>
      <c r="M24" s="11"/>
      <c r="N24" s="11"/>
      <c r="O24" s="11"/>
      <c r="P24" s="11"/>
    </row>
    <row r="25" spans="1:16" s="6" customFormat="1" ht="24.95" hidden="1" customHeight="1">
      <c r="A25" s="56" t="s">
        <v>15</v>
      </c>
      <c r="B25" s="16"/>
      <c r="C25" s="17"/>
      <c r="D25" s="17"/>
      <c r="E25" s="17"/>
      <c r="F25" s="17"/>
      <c r="G25" s="17"/>
      <c r="H25" s="18"/>
      <c r="I25" s="18"/>
      <c r="J25" s="18"/>
      <c r="K25" s="13"/>
      <c r="L25" s="7"/>
      <c r="M25" s="14"/>
      <c r="N25" s="7"/>
      <c r="O25" s="7"/>
      <c r="P25" s="7" t="s">
        <v>14</v>
      </c>
    </row>
    <row r="26" spans="1:16" s="6" customFormat="1" ht="24.95" customHeight="1">
      <c r="A26" s="56"/>
      <c r="B26" s="20"/>
      <c r="C26" s="20"/>
      <c r="D26" s="20"/>
      <c r="E26" s="20"/>
      <c r="F26" s="73"/>
      <c r="G26" s="74"/>
      <c r="H26" s="72" t="e">
        <f>ROUND(AVERAGE(B26:E26)*2,0.5)/2</f>
        <v>#DIV/0!</v>
      </c>
      <c r="I26" s="75"/>
      <c r="J26" s="71" t="e">
        <f>H26</f>
        <v>#DIV/0!</v>
      </c>
      <c r="K26" s="13"/>
      <c r="L26" s="7"/>
      <c r="M26" s="7"/>
      <c r="N26" s="7"/>
      <c r="O26" s="7"/>
      <c r="P26" s="7"/>
    </row>
    <row r="27" spans="1:16" s="6" customFormat="1" ht="24.95" hidden="1" customHeight="1">
      <c r="A27" s="56" t="s">
        <v>16</v>
      </c>
      <c r="B27" s="26"/>
      <c r="C27" s="19"/>
      <c r="D27" s="19"/>
      <c r="E27" s="19"/>
      <c r="F27" s="19"/>
      <c r="G27" s="19"/>
      <c r="H27" s="28"/>
      <c r="I27" s="28"/>
      <c r="J27" s="28"/>
      <c r="K27" s="13"/>
      <c r="L27" s="11"/>
      <c r="M27" s="11"/>
      <c r="N27" s="11"/>
      <c r="O27" s="11" t="s">
        <v>14</v>
      </c>
      <c r="P27" s="11"/>
    </row>
    <row r="28" spans="1:16" s="6" customFormat="1" ht="24.95" customHeight="1">
      <c r="A28" s="56"/>
      <c r="B28" s="73"/>
      <c r="C28" s="76"/>
      <c r="D28" s="76"/>
      <c r="E28" s="74"/>
      <c r="F28" s="20"/>
      <c r="G28" s="20"/>
      <c r="H28" s="72" t="e">
        <f>ROUND(AVERAGE(F28:G28)*2,0.5)/2</f>
        <v>#DIV/0!</v>
      </c>
      <c r="I28" s="75"/>
      <c r="J28" s="71" t="e">
        <f>H28</f>
        <v>#DIV/0!</v>
      </c>
      <c r="K28" s="13"/>
      <c r="L28" s="11"/>
      <c r="M28" s="11"/>
      <c r="N28" s="11"/>
      <c r="O28" s="11"/>
      <c r="P28" s="11"/>
    </row>
    <row r="29" spans="1:16" s="11" customFormat="1" ht="9.9499999999999993" customHeight="1">
      <c r="A29" s="57"/>
      <c r="B29" s="81"/>
      <c r="C29" s="81"/>
      <c r="D29" s="81"/>
      <c r="E29" s="81"/>
      <c r="F29" s="81"/>
      <c r="G29" s="81"/>
      <c r="H29" s="81"/>
      <c r="I29" s="81"/>
      <c r="J29" s="82"/>
      <c r="K29" s="13"/>
    </row>
    <row r="30" spans="1:16" s="6" customFormat="1" ht="24.95" customHeight="1">
      <c r="A30" s="59" t="s">
        <v>23</v>
      </c>
      <c r="B30" s="59"/>
      <c r="C30" s="79"/>
      <c r="D30" s="79"/>
      <c r="E30" s="79"/>
      <c r="F30" s="79"/>
      <c r="G30" s="79"/>
      <c r="H30" s="79"/>
      <c r="I30" s="79"/>
      <c r="J30" s="80"/>
      <c r="K30" s="13"/>
      <c r="L30" s="11"/>
      <c r="M30" s="11"/>
      <c r="N30" s="11"/>
      <c r="O30" s="11"/>
      <c r="P30" s="11"/>
    </row>
    <row r="31" spans="1:16" s="6" customFormat="1" ht="24.95" customHeight="1">
      <c r="A31" s="60" t="s">
        <v>21</v>
      </c>
      <c r="B31" s="77"/>
      <c r="C31" s="78"/>
      <c r="D31" s="27"/>
      <c r="E31" s="27"/>
      <c r="F31" s="73"/>
      <c r="G31" s="74"/>
      <c r="H31" s="86" t="e">
        <f>ROUND(AVERAGE(D31:E31)*2,0.5)/2</f>
        <v>#DIV/0!</v>
      </c>
      <c r="I31" s="87"/>
      <c r="J31" s="88" t="e">
        <f>ROUND(AVERAGE(H31:H32)*2,0.5)/2</f>
        <v>#DIV/0!</v>
      </c>
      <c r="K31" s="13"/>
      <c r="L31" s="7"/>
      <c r="M31" s="14"/>
      <c r="N31" s="7"/>
      <c r="O31" s="7"/>
      <c r="P31" s="7"/>
    </row>
    <row r="32" spans="1:16" s="6" customFormat="1" ht="24.95" customHeight="1">
      <c r="A32" s="60" t="s">
        <v>22</v>
      </c>
      <c r="B32" s="77"/>
      <c r="C32" s="89"/>
      <c r="D32" s="89"/>
      <c r="E32" s="89"/>
      <c r="F32" s="78"/>
      <c r="G32" s="20"/>
      <c r="H32" s="72">
        <f>G32</f>
        <v>0</v>
      </c>
      <c r="I32" s="87"/>
      <c r="J32" s="88"/>
      <c r="K32" s="13"/>
      <c r="L32" s="7"/>
      <c r="M32" s="7"/>
      <c r="N32" s="7"/>
      <c r="O32" s="7"/>
      <c r="P32" s="7"/>
    </row>
    <row r="33" spans="1:17" s="6" customFormat="1" ht="9.9499999999999993" customHeight="1">
      <c r="A33" s="57"/>
      <c r="B33" s="90"/>
      <c r="C33" s="90"/>
      <c r="D33" s="90"/>
      <c r="E33" s="90"/>
      <c r="F33" s="90"/>
      <c r="G33" s="81"/>
      <c r="H33" s="91"/>
      <c r="I33" s="81"/>
      <c r="J33" s="92"/>
      <c r="K33" s="13"/>
      <c r="L33" s="11"/>
      <c r="M33" s="11"/>
      <c r="N33" s="11"/>
      <c r="O33" s="11"/>
      <c r="P33" s="11"/>
    </row>
    <row r="34" spans="1:17" s="6" customFormat="1" ht="24.95" customHeight="1">
      <c r="A34" s="61" t="s">
        <v>2</v>
      </c>
      <c r="B34" s="93"/>
      <c r="C34" s="94"/>
      <c r="D34" s="94"/>
      <c r="E34" s="94"/>
      <c r="F34" s="94"/>
      <c r="G34" s="94"/>
      <c r="H34" s="94"/>
      <c r="I34" s="95"/>
      <c r="J34" s="71" t="e">
        <f>ROUND(AVERAGE(J10:J31),1)</f>
        <v>#DIV/0!</v>
      </c>
      <c r="K34" s="13"/>
      <c r="L34" s="7"/>
      <c r="M34" s="7"/>
      <c r="N34" s="7"/>
      <c r="O34" s="7"/>
      <c r="P34" s="7"/>
      <c r="Q34" s="6" t="s">
        <v>14</v>
      </c>
    </row>
    <row r="35" spans="1:17" s="6" customFormat="1" ht="24.95" customHeight="1">
      <c r="A35" s="62"/>
      <c r="B35" s="62"/>
      <c r="C35" s="62"/>
      <c r="D35" s="62"/>
      <c r="E35" s="62"/>
      <c r="F35" s="62"/>
      <c r="G35" s="62"/>
      <c r="H35" s="62"/>
      <c r="I35" s="62"/>
      <c r="J35" s="63"/>
      <c r="K35" s="7"/>
      <c r="L35" s="7"/>
      <c r="M35" s="7"/>
      <c r="N35" s="7"/>
      <c r="O35" s="7"/>
      <c r="P35" s="7"/>
    </row>
    <row r="36" spans="1:17" s="6" customFormat="1" ht="24.95" customHeight="1">
      <c r="A36" s="64" t="s">
        <v>36</v>
      </c>
      <c r="B36" s="65"/>
      <c r="C36" s="66"/>
      <c r="D36" s="66"/>
      <c r="E36" s="66"/>
      <c r="F36" s="66"/>
      <c r="G36" s="66"/>
      <c r="H36" s="67"/>
      <c r="I36" s="68" t="e">
        <f>J34</f>
        <v>#DIV/0!</v>
      </c>
      <c r="J36" s="69" t="e">
        <f>IF(I36&gt;3.95,"erfüllt","nicht erfüllt")</f>
        <v>#DIV/0!</v>
      </c>
      <c r="K36" s="11"/>
      <c r="L36" s="11"/>
      <c r="M36" s="11"/>
      <c r="N36" s="7"/>
      <c r="O36" s="7"/>
      <c r="P36" s="7"/>
    </row>
    <row r="37" spans="1:17" s="6" customFormat="1" ht="24.95" customHeight="1">
      <c r="A37" s="64" t="s">
        <v>3</v>
      </c>
      <c r="B37" s="66"/>
      <c r="C37" s="66"/>
      <c r="D37" s="66"/>
      <c r="E37" s="66"/>
      <c r="F37" s="66"/>
      <c r="G37" s="66"/>
      <c r="H37" s="66"/>
      <c r="I37" s="70">
        <f>COUNTIF(J10:J31,"&lt;4")</f>
        <v>0</v>
      </c>
      <c r="J37" s="69" t="str">
        <f>IF(I37&gt;2,"nicht erfüllt","erfüllt")</f>
        <v>erfüllt</v>
      </c>
      <c r="K37" s="11"/>
      <c r="L37" s="11"/>
      <c r="M37" s="11"/>
    </row>
    <row r="38" spans="1:17" s="6" customFormat="1" ht="24.95" customHeight="1">
      <c r="A38" s="64" t="s">
        <v>35</v>
      </c>
      <c r="B38" s="65"/>
      <c r="C38" s="66"/>
      <c r="D38" s="66"/>
      <c r="E38" s="66"/>
      <c r="F38" s="66"/>
      <c r="G38" s="66"/>
      <c r="H38" s="67"/>
      <c r="I38" s="68" t="e">
        <f>Tabelle2!A15</f>
        <v>#DIV/0!</v>
      </c>
      <c r="J38" s="69" t="e">
        <f>IF(I38&gt;2,"nicht erfüllt","erfüllt")</f>
        <v>#DIV/0!</v>
      </c>
      <c r="K38" s="11"/>
      <c r="L38" s="11"/>
      <c r="M38" s="11"/>
    </row>
    <row r="39" spans="1:17" s="6" customFormat="1" ht="17.25" customHeight="1">
      <c r="A39" s="62"/>
      <c r="B39" s="62"/>
      <c r="C39" s="62"/>
      <c r="D39" s="62"/>
      <c r="E39" s="62"/>
      <c r="F39" s="62"/>
      <c r="G39" s="62"/>
      <c r="H39" s="62"/>
      <c r="I39" s="62"/>
      <c r="J39" s="63"/>
      <c r="K39" s="11"/>
      <c r="L39" s="11"/>
      <c r="M39" s="11"/>
    </row>
    <row r="40" spans="1:17" s="6" customFormat="1" ht="27" customHeight="1">
      <c r="I40" s="8"/>
      <c r="J40" s="9"/>
      <c r="K40" s="11"/>
      <c r="L40" s="11"/>
      <c r="M40" s="11"/>
    </row>
    <row r="41" spans="1:17" s="6" customFormat="1" ht="27" customHeight="1">
      <c r="I41" s="8"/>
      <c r="J41" s="9"/>
    </row>
    <row r="42" spans="1:17" s="6" customFormat="1" ht="27" customHeight="1">
      <c r="I42" s="8"/>
      <c r="J42" s="9"/>
    </row>
  </sheetData>
  <sheetProtection algorithmName="SHA-512" hashValue="KDDwenaPQ11fKx+WlKaj/VfyHXT9SkHY6U7ro+li/kQzgb1S0Yh/az+l88x1l0RfyxIzBF3netKhFdhxGLUmDQ==" saltValue="ZHL8C0Qp+TDiPgMvmdhRcA==" spinCount="100000" sheet="1" objects="1" scenarios="1" formatCells="0" formatColumns="0" formatRows="0" insertColumns="0" insertRows="0" insertHyperlinks="0" deleteColumns="0" deleteRows="0"/>
  <mergeCells count="19">
    <mergeCell ref="A9:A10"/>
    <mergeCell ref="A11:A12"/>
    <mergeCell ref="H11:J11"/>
    <mergeCell ref="A25:A26"/>
    <mergeCell ref="H13:J13"/>
    <mergeCell ref="A19:A20"/>
    <mergeCell ref="B34:I34"/>
    <mergeCell ref="A13:A14"/>
    <mergeCell ref="A15:A16"/>
    <mergeCell ref="A27:A28"/>
    <mergeCell ref="H27:J27"/>
    <mergeCell ref="A21:A22"/>
    <mergeCell ref="H21:J21"/>
    <mergeCell ref="J31:J32"/>
    <mergeCell ref="J5:J6"/>
    <mergeCell ref="A1:E1"/>
    <mergeCell ref="B5:H5"/>
    <mergeCell ref="A5:A6"/>
    <mergeCell ref="I5:I6"/>
  </mergeCells>
  <phoneticPr fontId="0" type="noConversion"/>
  <pageMargins left="0.59055118110236227" right="0.59055118110236227" top="0.59055118110236227" bottom="0.78740157480314965" header="0.19685039370078741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C15"/>
  <sheetViews>
    <sheetView workbookViewId="0">
      <selection activeCell="A15" sqref="A15"/>
    </sheetView>
  </sheetViews>
  <sheetFormatPr baseColWidth="10" defaultRowHeight="12.75"/>
  <cols>
    <col min="1" max="16384" width="11.42578125" style="15"/>
  </cols>
  <sheetData>
    <row r="1" spans="1:3">
      <c r="A1" s="15" t="s">
        <v>24</v>
      </c>
      <c r="B1" s="15" t="s">
        <v>25</v>
      </c>
      <c r="C1" s="15" t="s">
        <v>26</v>
      </c>
    </row>
    <row r="2" spans="1:3">
      <c r="A2" s="6" t="e">
        <f>IF(Tabelle1!J10&gt;3.9,0,Tabelle1!J10-4)</f>
        <v>#DIV/0!</v>
      </c>
      <c r="C2" s="15" t="s">
        <v>1</v>
      </c>
    </row>
    <row r="3" spans="1:3">
      <c r="A3" s="6" t="e">
        <f>IF(Tabelle1!J12&gt;3.9,0,Tabelle1!J12-4)</f>
        <v>#DIV/0!</v>
      </c>
      <c r="C3" s="15" t="s">
        <v>27</v>
      </c>
    </row>
    <row r="4" spans="1:3">
      <c r="A4" s="6" t="e">
        <f>IF(Tabelle1!J14&gt;3.9,0,Tabelle1!J14-4)</f>
        <v>#DIV/0!</v>
      </c>
      <c r="C4" s="15" t="s">
        <v>28</v>
      </c>
    </row>
    <row r="5" spans="1:3">
      <c r="A5" s="6" t="e">
        <f>IF(Tabelle1!J16&gt;3.9,0,Tabelle1!J16-4)</f>
        <v>#DIV/0!</v>
      </c>
      <c r="C5" s="15" t="s">
        <v>10</v>
      </c>
    </row>
    <row r="6" spans="1:3">
      <c r="A6" s="6"/>
    </row>
    <row r="7" spans="1:3">
      <c r="A7" s="6" t="e">
        <f>IF(Tabelle1!J20&gt;3.9,0,Tabelle1!J20-4)</f>
        <v>#DIV/0!</v>
      </c>
      <c r="C7" s="15" t="s">
        <v>29</v>
      </c>
    </row>
    <row r="8" spans="1:3">
      <c r="A8" s="6" t="e">
        <f>IF(Tabelle1!J22&gt;3.9,0,Tabelle1!J22-4)</f>
        <v>#DIV/0!</v>
      </c>
      <c r="C8" s="15" t="s">
        <v>17</v>
      </c>
    </row>
    <row r="9" spans="1:3">
      <c r="A9" s="6"/>
    </row>
    <row r="10" spans="1:3">
      <c r="A10" s="6" t="e">
        <f>IF(Tabelle1!J26&gt;3.9,0,Tabelle1!J26-4)</f>
        <v>#DIV/0!</v>
      </c>
      <c r="C10" s="15" t="s">
        <v>30</v>
      </c>
    </row>
    <row r="11" spans="1:3">
      <c r="A11" s="6" t="e">
        <f>IF(Tabelle1!J28&gt;3.9,0,Tabelle1!J28-4)</f>
        <v>#DIV/0!</v>
      </c>
      <c r="C11" s="15" t="s">
        <v>16</v>
      </c>
    </row>
    <row r="12" spans="1:3">
      <c r="A12" s="6"/>
    </row>
    <row r="13" spans="1:3">
      <c r="A13" s="6" t="e">
        <f>IF(Tabelle1!J31&gt;3.9,0,Tabelle1!J31-4)</f>
        <v>#DIV/0!</v>
      </c>
      <c r="C13" s="15" t="s">
        <v>31</v>
      </c>
    </row>
    <row r="14" spans="1:3">
      <c r="A14" s="6"/>
    </row>
    <row r="15" spans="1:3">
      <c r="A15" s="6" t="e">
        <f>ABS(SUM(A2:A13))</f>
        <v>#DIV/0!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>
      <selection activeCell="B41" sqref="B41"/>
    </sheetView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KBZSG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KBZSG</dc:creator>
  <cp:lastModifiedBy>Vetsch Bettina BZB</cp:lastModifiedBy>
  <cp:lastPrinted>2017-09-19T07:46:25Z</cp:lastPrinted>
  <dcterms:created xsi:type="dcterms:W3CDTF">2005-12-20T10:15:24Z</dcterms:created>
  <dcterms:modified xsi:type="dcterms:W3CDTF">2018-03-20T13:41:04Z</dcterms:modified>
</cp:coreProperties>
</file>